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<sst xmlns="http://schemas.openxmlformats.org/spreadsheetml/2006/main" count="81" uniqueCount="63">
  <si>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Odbudowa drogi ul. Zielona Dolina</t>
  </si>
  <si>
    <t>Załącznik nr 10 – Kosztorys ofertowy</t>
  </si>
  <si>
    <t>Lp.</t>
  </si>
  <si>
    <t>Numer SST</t>
  </si>
  <si>
    <t>Wyszczególnienie elementów rozliczeniowych</t>
  </si>
  <si>
    <t>Jednostka</t>
  </si>
  <si>
    <t>Cena jedn.</t>
  </si>
  <si>
    <t>Wartość brutto</t>
  </si>
  <si>
    <t>nazwa</t>
  </si>
  <si>
    <t>ilość</t>
  </si>
  <si>
    <t>I</t>
  </si>
  <si>
    <t>Roboty przygotowawcze i rozbiórkowe</t>
  </si>
  <si>
    <t>D.01.01.01</t>
  </si>
  <si>
    <t>Roboty pomiarowe przy robotach drogowych</t>
  </si>
  <si>
    <t>km</t>
  </si>
  <si>
    <t>D.01.02.04</t>
  </si>
  <si>
    <t>Rozebranie przepustów rurowych - rury betonowe o śr. 50 cm</t>
  </si>
  <si>
    <t>m</t>
  </si>
  <si>
    <t xml:space="preserve">Rozebranie przepustów rurowych - ścianki czołowe i ławy betonowe </t>
  </si>
  <si>
    <t>m3</t>
  </si>
  <si>
    <t>Wywóz materiałów z rozbiórki wraz z utylizacją</t>
  </si>
  <si>
    <t>II</t>
  </si>
  <si>
    <t>Roboty ziemne</t>
  </si>
  <si>
    <t>D.02.01.01</t>
  </si>
  <si>
    <t xml:space="preserve">Roboty ziemne wykon.koparkami podsiębiernymi o poj.łyżki 0.15 m3 w gr.kat.III wraz z wywozem ziemi i utylizacją,
poszerzenie jezdnia:600,00*1,50*śr.0,6 zjazdy 24,00*0,48                             </t>
  </si>
  <si>
    <t>III</t>
  </si>
  <si>
    <t>Podbudowy</t>
  </si>
  <si>
    <t>D.04.01.01</t>
  </si>
  <si>
    <t>Mechaniczne profilowanie i zagęszenie podłoża pod warstwy konstrukcujne nawierzchni,
Zjazdy: 24,00
Jezdnia: 2400,00</t>
  </si>
  <si>
    <t>m2</t>
  </si>
  <si>
    <t>D.04.04.02</t>
  </si>
  <si>
    <t>Wykonanie dolnej warstwy podbudowy z kruszywa łamanego 0/31,5 stabilizowanego mechanicznie - grub.po zagęszcz.15 cm na poszerzeniach i zjazdach</t>
  </si>
  <si>
    <t>D.04.08.04</t>
  </si>
  <si>
    <t>Wyrównanie nawierzchni kruszywem łamanym 0/315 – sr. Grub. 15 cm po zagęszczeniu 600*3,3*0,15</t>
  </si>
  <si>
    <t>Dolna warstwa podbudowy z kruszywa łamanego 0/63 stabilizowanego mechanicznie - grub.po zagęszcz. 15 cm jezdnia: 600*3,3, zjazdy: 24,00</t>
  </si>
  <si>
    <t>Górna warstwa podbudowy z kruszywa łamanego 0/31,5 stabilizowanego mechanicznie - grub.po zagęszcz. 10 cm  jezdnia: 600*3,3, zjazdy: 24,00</t>
  </si>
  <si>
    <t>IV</t>
  </si>
  <si>
    <t>Elementy odwodnienia</t>
  </si>
  <si>
    <t>D.06.04.01</t>
  </si>
  <si>
    <t>Oczyszczenie rowów z namułu o grub. 10 cm z wyprofilowaniem skarp rowu</t>
  </si>
  <si>
    <t>D.03.01.01</t>
  </si>
  <si>
    <t>Przepusty rurowe pod zjazdami - rury betonowe o śr. 50 cm wraz z wykonanie ławy bet, gr 10 cm beton C 20/25</t>
  </si>
  <si>
    <t>Przepusty rurowe pod zjazdami - ścianki czołowe dla rur o śr.50 cm z betonu C 25/30</t>
  </si>
  <si>
    <t>ściank.</t>
  </si>
  <si>
    <t>V</t>
  </si>
  <si>
    <t>Nawierzchnie</t>
  </si>
  <si>
    <t>D.04.03.01</t>
  </si>
  <si>
    <t xml:space="preserve">Oczyszczenie i skropienie nawierzchni drogowej asfaltem jezdnia: 1278,00
Zjazdy: 24,00
Mijanka: 35,60
Jezdnia:1848,00                                                    </t>
  </si>
  <si>
    <t>D.05.03.05</t>
  </si>
  <si>
    <t>Nawierzchnia z mieszanek mineralno-asfaltowej AC16W - warstwa wiążąca - grub.po zagęszcz. 4 cm,
Zjazdy, mijanka, jezdnia</t>
  </si>
  <si>
    <t>Nawierzchnia z mieszanek mineralno-asfaltowej AC11S - warstwa ścieralna - grub.po zagęszcz. 4 cm, zjazdy mijanka, jezdnia</t>
  </si>
  <si>
    <t>D.08.03.02</t>
  </si>
  <si>
    <t>Krawężniki betonowe o wym. 15x30 cm na podsypce cem.piaskowej wraz z wykonaniem ławy betonowej z betonu C 12/15 (0.078m3/mb) – wbudowany na płask</t>
  </si>
  <si>
    <t>mb</t>
  </si>
  <si>
    <t>VI</t>
  </si>
  <si>
    <t>Roboty wykończeniowe</t>
  </si>
  <si>
    <t>D.06.03.01</t>
  </si>
  <si>
    <t>Umocnienie poboczy kruszywem naturalnym o średniej grubości 15 cm</t>
  </si>
  <si>
    <t>kalkulacja własna</t>
  </si>
  <si>
    <t>Wykonanie pomiarów geodezyjnych powykonawczych</t>
  </si>
  <si>
    <t>kpl.</t>
  </si>
  <si>
    <t>Razem brutto</t>
  </si>
  <si>
    <t>zł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</si>
</sst>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 vertical="center"/>
    </xf>
    <xf numFmtId="164" fontId="0" fillId="0" borderId="1" xfId="0" applyFont="1" applyBorder="1" applyAlignment="1">
      <alignment horizontal="left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64" fontId="0" fillId="0" borderId="0" xfId="0" applyNumberFormat="1" applyAlignment="1">
      <alignment/>
    </xf>
    <xf numFmtId="164" fontId="0" fillId="0" borderId="2" xfId="0" applyFont="1" applyBorder="1" applyAlignment="1">
      <alignment horizontal="left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ill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5" xfId="0" applyFont="1" applyBorder="1" applyAlignment="1">
      <alignment horizontal="left"/>
    </xf>
    <xf numFmtId="164" fontId="2" fillId="0" borderId="5" xfId="0" applyFont="1" applyBorder="1" applyAlignment="1">
      <alignment/>
    </xf>
    <xf numFmtId="166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20" zoomScaleNormal="120" workbookViewId="0" topLeftCell="A1">
      <selection activeCell="J12" sqref="J12"/>
    </sheetView>
  </sheetViews>
  <sheetFormatPr defaultColWidth="9.00390625" defaultRowHeight="12.75"/>
  <cols>
    <col min="1" max="1" width="4.00390625" style="0" customWidth="1"/>
    <col min="2" max="2" width="11.75390625" style="0" customWidth="1"/>
    <col min="3" max="3" width="46.25390625" style="0" customWidth="1"/>
    <col min="4" max="5" width="7.75390625" style="0" customWidth="1"/>
    <col min="6" max="6" width="10.125" style="0" customWidth="1"/>
    <col min="7" max="7" width="11.62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5" spans="1:7" ht="12.75" customHeight="1">
      <c r="A5" s="2" t="s">
        <v>2</v>
      </c>
      <c r="B5" s="3" t="s">
        <v>3</v>
      </c>
      <c r="C5" s="2" t="s">
        <v>4</v>
      </c>
      <c r="D5" s="2" t="s">
        <v>5</v>
      </c>
      <c r="E5" s="2"/>
      <c r="F5" s="3" t="s">
        <v>6</v>
      </c>
      <c r="G5" s="3" t="s">
        <v>7</v>
      </c>
    </row>
    <row r="6" spans="1:7" ht="12.75">
      <c r="A6" s="2"/>
      <c r="B6" s="3"/>
      <c r="C6" s="2"/>
      <c r="D6" s="2" t="s">
        <v>8</v>
      </c>
      <c r="E6" s="2" t="s">
        <v>9</v>
      </c>
      <c r="F6" s="3"/>
      <c r="G6" s="3"/>
    </row>
    <row r="7" spans="1:7" ht="12.75">
      <c r="A7" s="4" t="s">
        <v>10</v>
      </c>
      <c r="B7" s="5" t="s">
        <v>11</v>
      </c>
      <c r="C7" s="6"/>
      <c r="D7" s="6"/>
      <c r="E7" s="6"/>
      <c r="F7" s="6"/>
      <c r="G7" s="6"/>
    </row>
    <row r="8" spans="1:10" ht="15.75" customHeight="1">
      <c r="A8" s="7">
        <v>1</v>
      </c>
      <c r="B8" s="8" t="s">
        <v>12</v>
      </c>
      <c r="C8" s="9" t="s">
        <v>13</v>
      </c>
      <c r="D8" s="10" t="s">
        <v>14</v>
      </c>
      <c r="E8" s="11">
        <v>0.6</v>
      </c>
      <c r="F8" s="12"/>
      <c r="G8" s="12"/>
      <c r="I8" s="13"/>
      <c r="J8" s="13"/>
    </row>
    <row r="9" spans="1:10" ht="26.25" customHeight="1">
      <c r="A9" s="7">
        <v>2</v>
      </c>
      <c r="B9" s="14" t="s">
        <v>15</v>
      </c>
      <c r="C9" s="15" t="s">
        <v>16</v>
      </c>
      <c r="D9" s="10" t="s">
        <v>17</v>
      </c>
      <c r="E9" s="11">
        <v>4.5</v>
      </c>
      <c r="F9" s="12"/>
      <c r="G9" s="12"/>
      <c r="I9" s="13"/>
      <c r="J9" s="13"/>
    </row>
    <row r="10" spans="1:10" ht="26.25" customHeight="1">
      <c r="A10" s="7">
        <v>3</v>
      </c>
      <c r="B10" s="16" t="s">
        <v>15</v>
      </c>
      <c r="C10" s="15" t="s">
        <v>18</v>
      </c>
      <c r="D10" s="10" t="s">
        <v>19</v>
      </c>
      <c r="E10" s="11">
        <v>2.5</v>
      </c>
      <c r="F10" s="12"/>
      <c r="G10" s="12"/>
      <c r="I10" s="13"/>
      <c r="J10" s="13"/>
    </row>
    <row r="11" spans="1:10" ht="12.75">
      <c r="A11" s="7">
        <v>4</v>
      </c>
      <c r="B11" s="16" t="s">
        <v>15</v>
      </c>
      <c r="C11" s="15" t="s">
        <v>20</v>
      </c>
      <c r="D11" s="10" t="s">
        <v>19</v>
      </c>
      <c r="E11" s="17">
        <f>2.5+0.88</f>
        <v>3.38</v>
      </c>
      <c r="F11" s="12"/>
      <c r="G11" s="12"/>
      <c r="I11" s="13"/>
      <c r="J11" s="13"/>
    </row>
    <row r="12" spans="1:10" ht="12.75">
      <c r="A12" s="18" t="s">
        <v>21</v>
      </c>
      <c r="B12" s="19" t="s">
        <v>22</v>
      </c>
      <c r="C12" s="20"/>
      <c r="D12" s="10"/>
      <c r="E12" s="11"/>
      <c r="F12" s="12"/>
      <c r="G12" s="12"/>
      <c r="I12" s="13"/>
      <c r="J12" s="13"/>
    </row>
    <row r="13" spans="1:12" ht="57.75" customHeight="1">
      <c r="A13" s="7">
        <v>5</v>
      </c>
      <c r="B13" s="10" t="s">
        <v>23</v>
      </c>
      <c r="C13" s="15" t="s">
        <v>24</v>
      </c>
      <c r="D13" s="10" t="s">
        <v>19</v>
      </c>
      <c r="E13" s="11">
        <f>600*1.5*0.6+24-0.48</f>
        <v>563.5200000000001</v>
      </c>
      <c r="F13" s="12"/>
      <c r="G13" s="12"/>
      <c r="I13" s="13"/>
      <c r="J13" s="13"/>
      <c r="L13" s="13"/>
    </row>
    <row r="14" spans="1:10" ht="12.75">
      <c r="A14" s="18" t="s">
        <v>25</v>
      </c>
      <c r="B14" s="19" t="s">
        <v>26</v>
      </c>
      <c r="C14" s="15"/>
      <c r="D14" s="10"/>
      <c r="E14" s="11"/>
      <c r="F14" s="12"/>
      <c r="G14" s="12"/>
      <c r="I14" s="13"/>
      <c r="J14" s="13"/>
    </row>
    <row r="15" spans="1:13" ht="45.75" customHeight="1">
      <c r="A15" s="7">
        <v>6</v>
      </c>
      <c r="B15" s="10" t="s">
        <v>27</v>
      </c>
      <c r="C15" s="15" t="s">
        <v>28</v>
      </c>
      <c r="D15" s="10" t="s">
        <v>29</v>
      </c>
      <c r="E15" s="11">
        <f>24+2400</f>
        <v>2424</v>
      </c>
      <c r="F15" s="12"/>
      <c r="G15" s="12"/>
      <c r="I15" s="13"/>
      <c r="J15" s="13"/>
      <c r="K15" s="13"/>
      <c r="L15" s="13"/>
      <c r="M15" s="13"/>
    </row>
    <row r="16" spans="1:11" ht="45" customHeight="1">
      <c r="A16" s="7">
        <v>7</v>
      </c>
      <c r="B16" s="10" t="s">
        <v>30</v>
      </c>
      <c r="C16" s="20" t="s">
        <v>31</v>
      </c>
      <c r="D16" s="10" t="s">
        <v>29</v>
      </c>
      <c r="E16" s="11">
        <f>(600*1.5)+24</f>
        <v>924</v>
      </c>
      <c r="F16" s="12"/>
      <c r="G16" s="12"/>
      <c r="I16" s="13"/>
      <c r="J16" s="13"/>
      <c r="K16" s="13"/>
    </row>
    <row r="17" spans="1:11" ht="29.25" customHeight="1">
      <c r="A17" s="7">
        <v>8</v>
      </c>
      <c r="B17" s="10" t="s">
        <v>32</v>
      </c>
      <c r="C17" s="20" t="s">
        <v>33</v>
      </c>
      <c r="D17" s="10" t="s">
        <v>19</v>
      </c>
      <c r="E17" s="11">
        <f>3.3*600*0.15</f>
        <v>297</v>
      </c>
      <c r="F17" s="12"/>
      <c r="G17" s="12"/>
      <c r="I17" s="13"/>
      <c r="J17" s="13"/>
      <c r="K17" s="13"/>
    </row>
    <row r="18" spans="1:11" ht="41.25" customHeight="1">
      <c r="A18" s="7">
        <v>9</v>
      </c>
      <c r="B18" s="10" t="s">
        <v>30</v>
      </c>
      <c r="C18" s="20" t="s">
        <v>34</v>
      </c>
      <c r="D18" s="10" t="s">
        <v>29</v>
      </c>
      <c r="E18" s="11">
        <f>600*3.3+24</f>
        <v>2004</v>
      </c>
      <c r="F18" s="12"/>
      <c r="G18" s="12"/>
      <c r="I18" s="13"/>
      <c r="J18" s="13"/>
      <c r="K18" s="13"/>
    </row>
    <row r="19" spans="1:10" ht="44.25" customHeight="1">
      <c r="A19" s="7">
        <v>10</v>
      </c>
      <c r="B19" s="10" t="s">
        <v>30</v>
      </c>
      <c r="C19" s="15" t="s">
        <v>35</v>
      </c>
      <c r="D19" s="10" t="s">
        <v>29</v>
      </c>
      <c r="E19" s="11">
        <f>E18</f>
        <v>2004</v>
      </c>
      <c r="F19" s="12"/>
      <c r="G19" s="12"/>
      <c r="I19" s="13"/>
      <c r="J19" s="13"/>
    </row>
    <row r="20" spans="1:10" ht="12.75">
      <c r="A20" s="18" t="s">
        <v>36</v>
      </c>
      <c r="B20" s="19" t="s">
        <v>37</v>
      </c>
      <c r="C20" s="15"/>
      <c r="D20" s="10"/>
      <c r="E20" s="11"/>
      <c r="F20" s="12"/>
      <c r="G20" s="12"/>
      <c r="I20" s="13"/>
      <c r="J20" s="13"/>
    </row>
    <row r="21" spans="1:11" ht="25.5" customHeight="1">
      <c r="A21" s="7">
        <v>11</v>
      </c>
      <c r="B21" s="10" t="s">
        <v>38</v>
      </c>
      <c r="C21" s="15" t="s">
        <v>39</v>
      </c>
      <c r="D21" s="10" t="s">
        <v>17</v>
      </c>
      <c r="E21" s="11">
        <v>20</v>
      </c>
      <c r="F21" s="12"/>
      <c r="G21" s="12"/>
      <c r="I21" s="13"/>
      <c r="J21" s="13"/>
      <c r="K21" s="13"/>
    </row>
    <row r="22" spans="1:10" ht="25.5" customHeight="1">
      <c r="A22" s="7">
        <v>12</v>
      </c>
      <c r="B22" s="10" t="s">
        <v>40</v>
      </c>
      <c r="C22" s="15" t="s">
        <v>41</v>
      </c>
      <c r="D22" s="10" t="s">
        <v>17</v>
      </c>
      <c r="E22" s="11">
        <v>4.5</v>
      </c>
      <c r="F22" s="12"/>
      <c r="G22" s="12"/>
      <c r="I22" s="13"/>
      <c r="J22" s="13"/>
    </row>
    <row r="23" spans="1:10" ht="29.25" customHeight="1">
      <c r="A23" s="7">
        <v>13</v>
      </c>
      <c r="B23" s="10" t="s">
        <v>40</v>
      </c>
      <c r="C23" s="15" t="s">
        <v>42</v>
      </c>
      <c r="D23" s="10" t="s">
        <v>43</v>
      </c>
      <c r="E23" s="11">
        <v>2</v>
      </c>
      <c r="F23" s="12"/>
      <c r="G23" s="12"/>
      <c r="I23" s="13"/>
      <c r="J23" s="13"/>
    </row>
    <row r="24" spans="1:10" ht="12.75">
      <c r="A24" s="18" t="s">
        <v>44</v>
      </c>
      <c r="B24" s="19" t="s">
        <v>45</v>
      </c>
      <c r="C24" s="15"/>
      <c r="D24" s="10"/>
      <c r="E24" s="11"/>
      <c r="F24" s="12"/>
      <c r="G24" s="12"/>
      <c r="I24" s="13"/>
      <c r="J24" s="13"/>
    </row>
    <row r="25" spans="1:10" ht="64.5" customHeight="1">
      <c r="A25" s="7">
        <v>14</v>
      </c>
      <c r="B25" s="21" t="s">
        <v>46</v>
      </c>
      <c r="C25" s="15" t="s">
        <v>47</v>
      </c>
      <c r="D25" s="10" t="s">
        <v>29</v>
      </c>
      <c r="E25" s="11">
        <f>24+35.6+1848</f>
        <v>1907.6</v>
      </c>
      <c r="F25" s="12"/>
      <c r="G25" s="12"/>
      <c r="I25" s="13"/>
      <c r="J25" s="13"/>
    </row>
    <row r="26" spans="1:10" ht="43.5" customHeight="1">
      <c r="A26" s="7">
        <v>15</v>
      </c>
      <c r="B26" s="10" t="s">
        <v>48</v>
      </c>
      <c r="C26" s="15" t="s">
        <v>49</v>
      </c>
      <c r="D26" s="10" t="s">
        <v>29</v>
      </c>
      <c r="E26" s="11">
        <f>E25</f>
        <v>1907.6</v>
      </c>
      <c r="F26" s="12"/>
      <c r="G26" s="12"/>
      <c r="I26" s="13"/>
      <c r="J26" s="13"/>
    </row>
    <row r="27" spans="1:10" ht="45.75" customHeight="1">
      <c r="A27" s="7">
        <v>16</v>
      </c>
      <c r="B27" s="10" t="s">
        <v>48</v>
      </c>
      <c r="C27" s="15" t="s">
        <v>50</v>
      </c>
      <c r="D27" s="10" t="s">
        <v>29</v>
      </c>
      <c r="E27" s="11">
        <f>600*3+20+35.6</f>
        <v>1855.6</v>
      </c>
      <c r="F27" s="12"/>
      <c r="G27" s="12"/>
      <c r="I27" s="13"/>
      <c r="J27" s="13"/>
    </row>
    <row r="28" spans="1:10" ht="42.75" customHeight="1">
      <c r="A28" s="7">
        <v>17</v>
      </c>
      <c r="B28" s="10" t="s">
        <v>51</v>
      </c>
      <c r="C28" s="15" t="s">
        <v>52</v>
      </c>
      <c r="D28" s="10" t="s">
        <v>53</v>
      </c>
      <c r="E28" s="11">
        <f>115+7.5</f>
        <v>122.5</v>
      </c>
      <c r="F28" s="12"/>
      <c r="G28" s="12"/>
      <c r="I28" s="13"/>
      <c r="J28" s="13"/>
    </row>
    <row r="29" spans="1:10" ht="12.75">
      <c r="A29" s="18" t="s">
        <v>54</v>
      </c>
      <c r="B29" s="19" t="s">
        <v>55</v>
      </c>
      <c r="C29" s="15"/>
      <c r="D29" s="10"/>
      <c r="E29" s="11"/>
      <c r="F29" s="12"/>
      <c r="G29" s="12"/>
      <c r="I29" s="13"/>
      <c r="J29" s="13"/>
    </row>
    <row r="30" spans="1:10" ht="28.5" customHeight="1">
      <c r="A30" s="7">
        <v>18</v>
      </c>
      <c r="B30" s="10" t="s">
        <v>56</v>
      </c>
      <c r="C30" s="15" t="s">
        <v>57</v>
      </c>
      <c r="D30" s="10" t="s">
        <v>29</v>
      </c>
      <c r="E30" s="11">
        <f>600*0.5*2</f>
        <v>600</v>
      </c>
      <c r="F30" s="12"/>
      <c r="G30" s="12"/>
      <c r="I30" s="13"/>
      <c r="J30" s="13"/>
    </row>
    <row r="31" spans="1:10" ht="28.5" customHeight="1">
      <c r="A31" s="7">
        <v>19</v>
      </c>
      <c r="B31" s="20" t="s">
        <v>58</v>
      </c>
      <c r="C31" s="15" t="s">
        <v>59</v>
      </c>
      <c r="D31" s="10" t="s">
        <v>60</v>
      </c>
      <c r="E31" s="11">
        <v>1</v>
      </c>
      <c r="F31" s="12"/>
      <c r="G31" s="12"/>
      <c r="I31" s="13"/>
      <c r="J31" s="13"/>
    </row>
    <row r="32" ht="12.75">
      <c r="C32" s="22"/>
    </row>
    <row r="33" spans="1:10" ht="20.25" customHeight="1">
      <c r="A33" s="23"/>
      <c r="B33" s="24"/>
      <c r="C33" s="25" t="s">
        <v>61</v>
      </c>
      <c r="D33" s="26" t="s">
        <v>62</v>
      </c>
      <c r="E33" s="26"/>
      <c r="F33" s="26"/>
      <c r="G33" s="27">
        <f>SUM(G8:G31)</f>
        <v>0</v>
      </c>
      <c r="I33" s="13"/>
      <c r="J33" s="13"/>
    </row>
  </sheetData>
  <sheetProtection selectLockedCells="1" selectUnlockedCells="1"/>
  <mergeCells count="6">
    <mergeCell ref="A5:A6"/>
    <mergeCell ref="B5:B6"/>
    <mergeCell ref="C5:C6"/>
    <mergeCell ref="D5:E5"/>
    <mergeCell ref="F5:F6"/>
    <mergeCell ref="G5:G6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activeCellId="1" sqref="G60:G64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2015-04-15T06:59:50Z</cp:lastPrinted>
  <dcterms:modified xsi:type="dcterms:W3CDTF">2015-04-27T06:34:40Z</dcterms:modified>
  <cp:category/>
  <cp:version/>
  <cp:contentType/>
  <cp:contentStatus/>
  <cp:revision>51</cp:revision>
</cp:coreProperties>
</file>